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1955"/>
  </bookViews>
  <sheets>
    <sheet name="2025-2029йй" sheetId="2" r:id="rId1"/>
  </sheets>
  <definedNames>
    <definedName name="_xlnm._FilterDatabase" localSheetId="0" hidden="1">'2025-2029йй'!$A$3:$BK$3</definedName>
    <definedName name="_xlnm.Print_Titles" localSheetId="0">'2025-2029йй'!$3:$3</definedName>
    <definedName name="_xlnm.Print_Area" localSheetId="0">'2025-2029йй'!$A$1:$BK$30</definedName>
  </definedNames>
  <calcPr calcId="114210" fullCalcOnLoad="1"/>
</workbook>
</file>

<file path=xl/calcChain.xml><?xml version="1.0" encoding="utf-8"?>
<calcChain xmlns="http://schemas.openxmlformats.org/spreadsheetml/2006/main">
  <c r="BL30" i="2"/>
  <c r="BL29"/>
  <c r="BL28"/>
  <c r="BL27"/>
  <c r="BL26"/>
  <c r="BL25"/>
  <c r="BL24"/>
  <c r="AZ25"/>
  <c r="AZ24"/>
  <c r="AN25"/>
  <c r="AN24"/>
  <c r="AB25"/>
  <c r="AB24"/>
  <c r="P25"/>
  <c r="P24"/>
  <c r="D25"/>
  <c r="D24"/>
  <c r="A24"/>
  <c r="A25"/>
  <c r="A26"/>
  <c r="BL9"/>
  <c r="BL8"/>
  <c r="AZ9"/>
  <c r="AN9"/>
  <c r="AB9"/>
  <c r="P9"/>
  <c r="D9"/>
  <c r="AZ8"/>
  <c r="AN8"/>
  <c r="AB8"/>
  <c r="P8"/>
  <c r="D8"/>
  <c r="A8"/>
  <c r="A9"/>
  <c r="AY7"/>
  <c r="AN7"/>
  <c r="AB7"/>
  <c r="P7"/>
  <c r="D7"/>
  <c r="D5"/>
  <c r="AZ5"/>
  <c r="AN5"/>
  <c r="AB5"/>
  <c r="P5"/>
  <c r="BL5"/>
  <c r="J5"/>
  <c r="A6"/>
  <c r="A7"/>
  <c r="A10"/>
  <c r="A11"/>
  <c r="A12"/>
  <c r="A13"/>
  <c r="A14"/>
  <c r="A15"/>
  <c r="A16"/>
  <c r="A17"/>
  <c r="A18"/>
  <c r="A19"/>
  <c r="A20"/>
  <c r="A21"/>
  <c r="A22"/>
  <c r="A23"/>
  <c r="A27"/>
  <c r="A28"/>
  <c r="A29"/>
  <c r="A30"/>
</calcChain>
</file>

<file path=xl/sharedStrings.xml><?xml version="1.0" encoding="utf-8"?>
<sst xmlns="http://schemas.openxmlformats.org/spreadsheetml/2006/main" count="111" uniqueCount="54">
  <si>
    <t>Т/р</t>
  </si>
  <si>
    <t>Ўлчов бирлиги</t>
  </si>
  <si>
    <t>км</t>
  </si>
  <si>
    <t>дона</t>
  </si>
  <si>
    <t>Мақсадли кўрсаткичлар</t>
  </si>
  <si>
    <t>минг тонна</t>
  </si>
  <si>
    <t>гектар</t>
  </si>
  <si>
    <t>та</t>
  </si>
  <si>
    <t>тонна</t>
  </si>
  <si>
    <t>VI. Қишлоқ ва сув хўжалиги соҳаларини ривожлантириш</t>
  </si>
  <si>
    <t>фоизда</t>
  </si>
  <si>
    <t>минг гектар</t>
  </si>
  <si>
    <t>қути</t>
  </si>
  <si>
    <t>Сув хўжалиги объектларида  автоматлаштирилган бошқарув тизимини жорий қилиш.</t>
  </si>
  <si>
    <t>Қишлоқ хўжалиги экинларини суғоришда сувни тежайдиган технологиялар жорий қилиш</t>
  </si>
  <si>
    <t>Томчилаб суғориш технологияси жорий қилиш</t>
  </si>
  <si>
    <t xml:space="preserve">Самарасиз ҳамда эскирган боғ ва токзорлар ўрнида  янгидан саноатлашган интенсив мевали боғ ва токзорлар барпо этиш. </t>
  </si>
  <si>
    <t>Агрологистика марказлар қувватларини ошириш</t>
  </si>
  <si>
    <t>Пахта ҳосилдорлигини ошириш</t>
  </si>
  <si>
    <t>Ғалла ҳосилдорлигини ошириш</t>
  </si>
  <si>
    <t>Ишсиз аҳоли ва камбағал оилаларни иш билан таъминлаш мақсадида ер майдонлари ажратиш</t>
  </si>
  <si>
    <t>Шўрланган ер майдонларини  камайтириш</t>
  </si>
  <si>
    <t>Насос станцияларини Давлат-хусусий шериклик шартларига биноан фойдаланишга бериш</t>
  </si>
  <si>
    <t>Насос станцияларини инвестиция маблағлари ҳисобидан модернизация қилиш</t>
  </si>
  <si>
    <t>пахта ц/га</t>
  </si>
  <si>
    <t>ғалла ц/га</t>
  </si>
  <si>
    <t>Қишлоқ хўжалиги маҳсулотлари қайта ишлаш даражаси</t>
  </si>
  <si>
    <t>минг бош</t>
  </si>
  <si>
    <t>млн дона</t>
  </si>
  <si>
    <t>Йирик каналларни бетонлаштириш</t>
  </si>
  <si>
    <t>Қўй ва эчкилар бош сонини ошириб бориш</t>
  </si>
  <si>
    <t>Парранда бош сонини ошириб бориш</t>
  </si>
  <si>
    <t>Гўшт ишлаб чиқариш ҳажмини ошириб бориш</t>
  </si>
  <si>
    <t>Сут ишлаб чиқариш ҳажмини ошириб бориш</t>
  </si>
  <si>
    <t>Тухум ишлаб чиқариш ҳажмини ошириб бориш</t>
  </si>
  <si>
    <t>Дала четларига тут кўчатлари экиш</t>
  </si>
  <si>
    <t>Ипак қурти парваришлаш ва пилла хомашёси етиштириш кўрсаткичини ошириш</t>
  </si>
  <si>
    <t>Мелиоратив обектларни таъмирлаш-тиклаш ишларини амалга ошириш</t>
  </si>
  <si>
    <t>Мелиоратив объектларни қуриш ишларини амалга ошириш</t>
  </si>
  <si>
    <t>Чорва моллари бош сонини ошириб бориш</t>
  </si>
  <si>
    <t>Насос станцияларидаги эскирган  насос агрегатларини энергия тежамкорларига алмаштириш</t>
  </si>
  <si>
    <t>Насос станцияларида эскирган  электро двигателларни энергия тежамкорларига алмаштириш</t>
  </si>
  <si>
    <t>Сирдарё вилоятини ижтимоий-иқтисодий ривожлантиришнинг истиқболга мўлжалланган дастури
МАҚСАДЛИ КЎРСАТКИЧЛАРИ</t>
  </si>
  <si>
    <t>Гулистон ш.</t>
  </si>
  <si>
    <t>Ширин ш.</t>
  </si>
  <si>
    <t>Янгиер ш.</t>
  </si>
  <si>
    <t>Боёвут</t>
  </si>
  <si>
    <t>Гулистон</t>
  </si>
  <si>
    <t>Мирзаобод</t>
  </si>
  <si>
    <t>Оқолтин</t>
  </si>
  <si>
    <t>Сардоба</t>
  </si>
  <si>
    <t>Сайхунобод</t>
  </si>
  <si>
    <t>Сирдарё</t>
  </si>
  <si>
    <t>Ховос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</si>
</sst>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4">
    <font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4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6"/>
      <color indexed="60"/>
      <name val="Calibri"/>
      <family val="2"/>
      <charset val="204"/>
    </font>
    <font>
      <b/>
      <sz val="16"/>
      <name val="Calibri"/>
      <family val="2"/>
      <charset val="204"/>
    </font>
    <font>
      <sz val="14"/>
      <name val="Calibri"/>
      <family val="2"/>
      <charset val="204"/>
    </font>
    <font>
      <sz val="16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0" fillId="4" borderId="0" xfId="0" applyFont="1" applyFill="1"/>
    <xf numFmtId="164" fontId="6" fillId="4" borderId="9" xfId="0" applyNumberFormat="1" applyFont="1" applyFill="1" applyBorder="1" applyAlignment="1">
      <alignment horizontal="center" vertical="center" wrapText="1"/>
    </xf>
    <xf numFmtId="164" fontId="5" fillId="4" borderId="10" xfId="0" applyNumberFormat="1" applyFont="1" applyFill="1" applyBorder="1" applyAlignment="1">
      <alignment horizontal="center" vertical="center" wrapText="1"/>
    </xf>
    <xf numFmtId="164" fontId="5" fillId="4" borderId="7" xfId="0" applyNumberFormat="1" applyFont="1" applyFill="1" applyBorder="1" applyAlignment="1">
      <alignment horizontal="center" vertical="center" wrapText="1"/>
    </xf>
    <xf numFmtId="164" fontId="1" fillId="4" borderId="10" xfId="0" applyNumberFormat="1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3" fontId="6" fillId="4" borderId="9" xfId="0" applyNumberFormat="1" applyFont="1" applyFill="1" applyBorder="1" applyAlignment="1">
      <alignment horizontal="center" vertical="center" wrapText="1"/>
    </xf>
    <xf numFmtId="3" fontId="5" fillId="4" borderId="10" xfId="0" applyNumberFormat="1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 wrapText="1"/>
    </xf>
    <xf numFmtId="165" fontId="6" fillId="4" borderId="9" xfId="0" applyNumberFormat="1" applyFont="1" applyFill="1" applyBorder="1" applyAlignment="1">
      <alignment horizontal="center" vertical="center" wrapText="1"/>
    </xf>
    <xf numFmtId="165" fontId="5" fillId="4" borderId="10" xfId="0" applyNumberFormat="1" applyFont="1" applyFill="1" applyBorder="1" applyAlignment="1">
      <alignment horizontal="center" vertical="center" wrapText="1"/>
    </xf>
    <xf numFmtId="165" fontId="5" fillId="4" borderId="7" xfId="0" applyNumberFormat="1" applyFont="1" applyFill="1" applyBorder="1" applyAlignment="1">
      <alignment horizontal="center" vertical="center" wrapText="1"/>
    </xf>
    <xf numFmtId="165" fontId="1" fillId="4" borderId="10" xfId="0" applyNumberFormat="1" applyFont="1" applyFill="1" applyBorder="1" applyAlignment="1">
      <alignment horizontal="center" vertical="center" wrapText="1"/>
    </xf>
    <xf numFmtId="165" fontId="1" fillId="4" borderId="7" xfId="0" applyNumberFormat="1" applyFont="1" applyFill="1" applyBorder="1" applyAlignment="1">
      <alignment horizontal="center" vertical="center" wrapText="1"/>
    </xf>
    <xf numFmtId="165" fontId="0" fillId="4" borderId="0" xfId="0" applyNumberFormat="1" applyFont="1" applyFill="1"/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left" vertical="center" wrapText="1"/>
    </xf>
    <xf numFmtId="0" fontId="11" fillId="5" borderId="8" xfId="0" applyFont="1" applyFill="1" applyBorder="1" applyAlignment="1">
      <alignment horizontal="center" vertical="center" wrapText="1"/>
    </xf>
    <xf numFmtId="3" fontId="8" fillId="5" borderId="9" xfId="0" applyNumberFormat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0" fillId="5" borderId="0" xfId="0" applyFont="1" applyFill="1"/>
    <xf numFmtId="0" fontId="13" fillId="5" borderId="0" xfId="0" applyFont="1" applyFill="1"/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0" fillId="5" borderId="0" xfId="0" applyFill="1"/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left" vertical="center" wrapText="1"/>
    </xf>
    <xf numFmtId="0" fontId="9" fillId="5" borderId="8" xfId="0" applyFont="1" applyFill="1" applyBorder="1" applyAlignment="1">
      <alignment horizontal="center" vertical="center" wrapText="1"/>
    </xf>
    <xf numFmtId="3" fontId="10" fillId="5" borderId="10" xfId="0" applyNumberFormat="1" applyFont="1" applyFill="1" applyBorder="1" applyAlignment="1">
      <alignment horizontal="center"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3" fontId="6" fillId="5" borderId="9" xfId="0" applyNumberFormat="1" applyFont="1" applyFill="1" applyBorder="1" applyAlignment="1">
      <alignment horizontal="center" vertical="center" wrapText="1"/>
    </xf>
    <xf numFmtId="3" fontId="5" fillId="5" borderId="10" xfId="0" applyNumberFormat="1" applyFont="1" applyFill="1" applyBorder="1" applyAlignment="1">
      <alignment horizontal="center" vertical="center" wrapText="1"/>
    </xf>
    <xf numFmtId="3" fontId="5" fillId="5" borderId="7" xfId="0" applyNumberFormat="1" applyFont="1" applyFill="1" applyBorder="1" applyAlignment="1">
      <alignment horizontal="center" vertical="center" wrapText="1"/>
    </xf>
    <xf numFmtId="165" fontId="8" fillId="5" borderId="9" xfId="0" applyNumberFormat="1" applyFont="1" applyFill="1" applyBorder="1" applyAlignment="1">
      <alignment horizontal="center" vertical="center" wrapText="1"/>
    </xf>
    <xf numFmtId="2" fontId="0" fillId="5" borderId="0" xfId="0" applyNumberFormat="1" applyFont="1" applyFill="1"/>
    <xf numFmtId="0" fontId="1" fillId="4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L30"/>
  <sheetViews>
    <sheetView tabSelected="1" view="pageBreakPreview" topLeftCell="AX11" zoomScale="70" zoomScaleNormal="70" zoomScaleSheetLayoutView="70" workbookViewId="0">
      <selection activeCell="BL27" sqref="BL27:BL30"/>
    </sheetView>
  </sheetViews>
  <sheetFormatPr defaultRowHeight="15"/>
  <cols>
    <col min="1" max="1" width="7.28515625" style="6" customWidth="1"/>
    <col min="2" max="2" width="96.28515625" style="4" customWidth="1"/>
    <col min="3" max="3" width="16" style="5" customWidth="1"/>
    <col min="4" max="4" width="15" style="7" customWidth="1"/>
    <col min="5" max="15" width="16" style="5" customWidth="1"/>
    <col min="16" max="16" width="15" style="7" customWidth="1"/>
    <col min="17" max="27" width="16" style="5" customWidth="1"/>
    <col min="28" max="28" width="15" style="7" customWidth="1"/>
    <col min="29" max="39" width="16" style="5" customWidth="1"/>
    <col min="40" max="40" width="15" style="7" customWidth="1"/>
    <col min="41" max="51" width="16" style="5" customWidth="1"/>
    <col min="52" max="52" width="15" style="7" customWidth="1"/>
    <col min="53" max="63" width="16" style="5" customWidth="1"/>
    <col min="64" max="64" width="12" style="1" bestFit="1" customWidth="1"/>
    <col min="65" max="16384" width="9.140625" style="1"/>
  </cols>
  <sheetData>
    <row r="1" spans="1:64" ht="90.75" customHeight="1">
      <c r="B1" s="18" t="s">
        <v>42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</row>
    <row r="2" spans="1:64" ht="19.5" thickBot="1">
      <c r="A2" s="3"/>
    </row>
    <row r="3" spans="1:64" ht="42.75" thickBot="1">
      <c r="A3" s="14" t="s">
        <v>0</v>
      </c>
      <c r="B3" s="15" t="s">
        <v>4</v>
      </c>
      <c r="C3" s="16" t="s">
        <v>1</v>
      </c>
      <c r="D3" s="17">
        <v>2025</v>
      </c>
      <c r="E3" s="12" t="s">
        <v>43</v>
      </c>
      <c r="F3" s="12" t="s">
        <v>44</v>
      </c>
      <c r="G3" s="12" t="s">
        <v>45</v>
      </c>
      <c r="H3" s="13" t="s">
        <v>46</v>
      </c>
      <c r="I3" s="13" t="s">
        <v>47</v>
      </c>
      <c r="J3" s="13" t="s">
        <v>48</v>
      </c>
      <c r="K3" s="13" t="s">
        <v>49</v>
      </c>
      <c r="L3" s="13" t="s">
        <v>50</v>
      </c>
      <c r="M3" s="13" t="s">
        <v>51</v>
      </c>
      <c r="N3" s="13" t="s">
        <v>52</v>
      </c>
      <c r="O3" s="13" t="s">
        <v>53</v>
      </c>
      <c r="P3" s="17">
        <v>2026</v>
      </c>
      <c r="Q3" s="12" t="s">
        <v>43</v>
      </c>
      <c r="R3" s="12" t="s">
        <v>44</v>
      </c>
      <c r="S3" s="12" t="s">
        <v>45</v>
      </c>
      <c r="T3" s="13" t="s">
        <v>46</v>
      </c>
      <c r="U3" s="13" t="s">
        <v>47</v>
      </c>
      <c r="V3" s="13" t="s">
        <v>48</v>
      </c>
      <c r="W3" s="13" t="s">
        <v>49</v>
      </c>
      <c r="X3" s="13" t="s">
        <v>50</v>
      </c>
      <c r="Y3" s="13" t="s">
        <v>51</v>
      </c>
      <c r="Z3" s="13" t="s">
        <v>52</v>
      </c>
      <c r="AA3" s="13" t="s">
        <v>53</v>
      </c>
      <c r="AB3" s="17">
        <v>2027</v>
      </c>
      <c r="AC3" s="12" t="s">
        <v>43</v>
      </c>
      <c r="AD3" s="12" t="s">
        <v>44</v>
      </c>
      <c r="AE3" s="12" t="s">
        <v>45</v>
      </c>
      <c r="AF3" s="13" t="s">
        <v>46</v>
      </c>
      <c r="AG3" s="13" t="s">
        <v>47</v>
      </c>
      <c r="AH3" s="13" t="s">
        <v>48</v>
      </c>
      <c r="AI3" s="13" t="s">
        <v>49</v>
      </c>
      <c r="AJ3" s="13" t="s">
        <v>50</v>
      </c>
      <c r="AK3" s="13" t="s">
        <v>51</v>
      </c>
      <c r="AL3" s="13" t="s">
        <v>52</v>
      </c>
      <c r="AM3" s="13" t="s">
        <v>53</v>
      </c>
      <c r="AN3" s="17">
        <v>2028</v>
      </c>
      <c r="AO3" s="12" t="s">
        <v>43</v>
      </c>
      <c r="AP3" s="12" t="s">
        <v>44</v>
      </c>
      <c r="AQ3" s="12" t="s">
        <v>45</v>
      </c>
      <c r="AR3" s="13" t="s">
        <v>46</v>
      </c>
      <c r="AS3" s="13" t="s">
        <v>47</v>
      </c>
      <c r="AT3" s="13" t="s">
        <v>48</v>
      </c>
      <c r="AU3" s="13" t="s">
        <v>49</v>
      </c>
      <c r="AV3" s="13" t="s">
        <v>50</v>
      </c>
      <c r="AW3" s="13" t="s">
        <v>51</v>
      </c>
      <c r="AX3" s="13" t="s">
        <v>52</v>
      </c>
      <c r="AY3" s="13" t="s">
        <v>53</v>
      </c>
      <c r="AZ3" s="17">
        <v>2029</v>
      </c>
      <c r="BA3" s="12" t="s">
        <v>43</v>
      </c>
      <c r="BB3" s="12" t="s">
        <v>44</v>
      </c>
      <c r="BC3" s="12" t="s">
        <v>45</v>
      </c>
      <c r="BD3" s="13" t="s">
        <v>46</v>
      </c>
      <c r="BE3" s="13" t="s">
        <v>47</v>
      </c>
      <c r="BF3" s="13" t="s">
        <v>48</v>
      </c>
      <c r="BG3" s="13" t="s">
        <v>49</v>
      </c>
      <c r="BH3" s="13" t="s">
        <v>50</v>
      </c>
      <c r="BI3" s="13" t="s">
        <v>51</v>
      </c>
      <c r="BJ3" s="13" t="s">
        <v>52</v>
      </c>
      <c r="BK3" s="13" t="s">
        <v>53</v>
      </c>
    </row>
    <row r="4" spans="1:64" ht="19.5" customHeight="1" thickBot="1">
      <c r="A4" s="75" t="s">
        <v>9</v>
      </c>
      <c r="B4" s="76"/>
      <c r="C4" s="77"/>
      <c r="D4" s="9"/>
      <c r="E4" s="10"/>
      <c r="F4" s="11"/>
      <c r="G4" s="11"/>
      <c r="H4" s="11"/>
      <c r="I4" s="11"/>
      <c r="J4" s="11"/>
      <c r="K4" s="11"/>
      <c r="L4" s="11"/>
      <c r="M4" s="11"/>
      <c r="N4" s="11"/>
      <c r="O4" s="11"/>
      <c r="P4" s="9"/>
      <c r="Q4" s="10"/>
      <c r="R4" s="11"/>
      <c r="S4" s="11"/>
      <c r="T4" s="11"/>
      <c r="U4" s="11"/>
      <c r="V4" s="11"/>
      <c r="W4" s="11"/>
      <c r="X4" s="11"/>
      <c r="Y4" s="11"/>
      <c r="Z4" s="11"/>
      <c r="AA4" s="11"/>
      <c r="AB4" s="9"/>
      <c r="AC4" s="10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9"/>
      <c r="AO4" s="10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9"/>
      <c r="BA4" s="2"/>
      <c r="BB4" s="8"/>
      <c r="BC4" s="8"/>
      <c r="BD4" s="8"/>
      <c r="BE4" s="8"/>
      <c r="BF4" s="8"/>
      <c r="BG4" s="8"/>
      <c r="BH4" s="8"/>
      <c r="BI4" s="8"/>
      <c r="BJ4" s="8"/>
      <c r="BK4" s="8"/>
    </row>
    <row r="5" spans="1:64" s="51" customFormat="1" ht="21">
      <c r="A5" s="53">
        <v>129</v>
      </c>
      <c r="B5" s="54" t="s">
        <v>29</v>
      </c>
      <c r="C5" s="55" t="s">
        <v>2</v>
      </c>
      <c r="D5" s="56">
        <f>+E5+F5+G5+H5+I5+J5+K5+L5+M5+N5+O5</f>
        <v>58.2</v>
      </c>
      <c r="E5" s="57"/>
      <c r="F5" s="58"/>
      <c r="G5" s="58"/>
      <c r="H5" s="58">
        <v>3</v>
      </c>
      <c r="I5" s="58">
        <v>7.2</v>
      </c>
      <c r="J5" s="58">
        <f>18+15</f>
        <v>33</v>
      </c>
      <c r="K5" s="58"/>
      <c r="L5" s="58"/>
      <c r="M5" s="58">
        <v>7</v>
      </c>
      <c r="N5" s="58">
        <v>8</v>
      </c>
      <c r="O5" s="58"/>
      <c r="P5" s="56">
        <f>+Q5+R5+S5+T5+U5+V5+W5+X5+Y5+Z5+AA5</f>
        <v>120</v>
      </c>
      <c r="Q5" s="57"/>
      <c r="R5" s="58"/>
      <c r="S5" s="58"/>
      <c r="T5" s="58">
        <v>14</v>
      </c>
      <c r="U5" s="58">
        <v>10</v>
      </c>
      <c r="V5" s="58">
        <v>18</v>
      </c>
      <c r="W5" s="58">
        <v>20</v>
      </c>
      <c r="X5" s="58">
        <v>15</v>
      </c>
      <c r="Y5" s="58">
        <v>8</v>
      </c>
      <c r="Z5" s="58">
        <v>15</v>
      </c>
      <c r="AA5" s="58">
        <v>20</v>
      </c>
      <c r="AB5" s="56">
        <f>+AC5+AD5+AE5+AF5+AG5+AH5+AI5+AJ5+AK5+AL5+AM5</f>
        <v>132</v>
      </c>
      <c r="AC5" s="57"/>
      <c r="AD5" s="58"/>
      <c r="AE5" s="58"/>
      <c r="AF5" s="58">
        <v>16</v>
      </c>
      <c r="AG5" s="58">
        <v>15</v>
      </c>
      <c r="AH5" s="58">
        <v>12</v>
      </c>
      <c r="AI5" s="58">
        <v>15</v>
      </c>
      <c r="AJ5" s="58">
        <v>20</v>
      </c>
      <c r="AK5" s="58">
        <v>22</v>
      </c>
      <c r="AL5" s="58">
        <v>18</v>
      </c>
      <c r="AM5" s="58">
        <v>14</v>
      </c>
      <c r="AN5" s="56">
        <f>+AO5+AP5+AQ5+AR5+AS5+AT5+AU5+AV5+AW5+AX5+AY5</f>
        <v>140</v>
      </c>
      <c r="AO5" s="57"/>
      <c r="AP5" s="58"/>
      <c r="AQ5" s="58"/>
      <c r="AR5" s="58">
        <v>15</v>
      </c>
      <c r="AS5" s="58">
        <v>20</v>
      </c>
      <c r="AT5" s="58">
        <v>15</v>
      </c>
      <c r="AU5" s="58">
        <v>15</v>
      </c>
      <c r="AV5" s="58">
        <v>15</v>
      </c>
      <c r="AW5" s="58">
        <v>20</v>
      </c>
      <c r="AX5" s="58">
        <v>24</v>
      </c>
      <c r="AY5" s="58">
        <v>16</v>
      </c>
      <c r="AZ5" s="56">
        <f>+BA5+BB5+BC5+BD5+BE5+BF5+BG5+BH5+BI5+BJ5+BK5</f>
        <v>155</v>
      </c>
      <c r="BA5" s="59"/>
      <c r="BB5" s="60"/>
      <c r="BC5" s="60"/>
      <c r="BD5" s="60">
        <v>19</v>
      </c>
      <c r="BE5" s="60">
        <v>26</v>
      </c>
      <c r="BF5" s="60">
        <v>17</v>
      </c>
      <c r="BG5" s="60">
        <v>10</v>
      </c>
      <c r="BH5" s="60">
        <v>16</v>
      </c>
      <c r="BI5" s="60">
        <v>24</v>
      </c>
      <c r="BJ5" s="60">
        <v>26</v>
      </c>
      <c r="BK5" s="60">
        <v>17</v>
      </c>
      <c r="BL5" s="51">
        <f>+AZ5+AN5+AB5+P5+D5</f>
        <v>605.20000000000005</v>
      </c>
    </row>
    <row r="6" spans="1:64" s="28" customFormat="1" ht="21">
      <c r="A6" s="20">
        <f>+A5+1</f>
        <v>130</v>
      </c>
      <c r="B6" s="21" t="s">
        <v>26</v>
      </c>
      <c r="C6" s="22" t="s">
        <v>10</v>
      </c>
      <c r="D6" s="29"/>
      <c r="E6" s="30"/>
      <c r="F6" s="31"/>
      <c r="G6" s="31"/>
      <c r="H6" s="31"/>
      <c r="I6" s="31"/>
      <c r="J6" s="31"/>
      <c r="K6" s="31"/>
      <c r="L6" s="31"/>
      <c r="M6" s="31"/>
      <c r="N6" s="31"/>
      <c r="O6" s="31"/>
      <c r="P6" s="29"/>
      <c r="Q6" s="30"/>
      <c r="R6" s="31"/>
      <c r="S6" s="31"/>
      <c r="T6" s="31"/>
      <c r="U6" s="31"/>
      <c r="V6" s="31"/>
      <c r="W6" s="31"/>
      <c r="X6" s="31"/>
      <c r="Y6" s="31"/>
      <c r="Z6" s="31"/>
      <c r="AA6" s="31"/>
      <c r="AB6" s="29"/>
      <c r="AC6" s="30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29"/>
      <c r="AO6" s="30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29"/>
      <c r="BA6" s="32"/>
      <c r="BB6" s="33"/>
      <c r="BC6" s="33"/>
      <c r="BD6" s="33"/>
      <c r="BE6" s="33"/>
      <c r="BF6" s="33"/>
      <c r="BG6" s="33"/>
      <c r="BH6" s="33"/>
      <c r="BI6" s="33"/>
      <c r="BJ6" s="33"/>
      <c r="BK6" s="33"/>
    </row>
    <row r="7" spans="1:64" s="51" customFormat="1" ht="37.5">
      <c r="A7" s="53">
        <f t="shared" ref="A7:A30" si="0">+A6+1</f>
        <v>131</v>
      </c>
      <c r="B7" s="54" t="s">
        <v>13</v>
      </c>
      <c r="C7" s="55" t="s">
        <v>7</v>
      </c>
      <c r="D7" s="56">
        <f>+E7+F7+G7+H7+I7+J7+K7+L7+M7+N7+O7</f>
        <v>1</v>
      </c>
      <c r="E7" s="57"/>
      <c r="F7" s="58"/>
      <c r="G7" s="58"/>
      <c r="H7" s="58"/>
      <c r="I7" s="58"/>
      <c r="J7" s="58"/>
      <c r="K7" s="58"/>
      <c r="L7" s="58"/>
      <c r="M7" s="58">
        <v>1</v>
      </c>
      <c r="N7" s="58"/>
      <c r="O7" s="58"/>
      <c r="P7" s="56">
        <f>+Q7+R7+S7+T7+U7+V7+W7+X7+Y7+Z7+AA7</f>
        <v>1</v>
      </c>
      <c r="Q7" s="57"/>
      <c r="R7" s="58"/>
      <c r="S7" s="58"/>
      <c r="T7" s="58">
        <v>1</v>
      </c>
      <c r="U7" s="58"/>
      <c r="V7" s="58"/>
      <c r="W7" s="58"/>
      <c r="X7" s="58"/>
      <c r="Y7" s="58"/>
      <c r="Z7" s="58"/>
      <c r="AA7" s="58"/>
      <c r="AB7" s="56">
        <f>+AC7+AD7+AE7+AF7+AG7+AH7+AI7+AJ7+AK7+AL7+AM7</f>
        <v>1</v>
      </c>
      <c r="AC7" s="57"/>
      <c r="AD7" s="58"/>
      <c r="AE7" s="58"/>
      <c r="AF7" s="58"/>
      <c r="AG7" s="58">
        <v>1</v>
      </c>
      <c r="AH7" s="58"/>
      <c r="AI7" s="58"/>
      <c r="AJ7" s="58"/>
      <c r="AK7" s="58"/>
      <c r="AL7" s="58"/>
      <c r="AM7" s="58"/>
      <c r="AN7" s="56">
        <f>+AO7+AP7+AQ7+AR7+AS7+AT7+AU7+AV7+AW7+AX7+AY7</f>
        <v>2</v>
      </c>
      <c r="AO7" s="57"/>
      <c r="AP7" s="58"/>
      <c r="AQ7" s="58"/>
      <c r="AR7" s="58"/>
      <c r="AS7" s="58"/>
      <c r="AT7" s="58"/>
      <c r="AU7" s="58"/>
      <c r="AV7" s="58"/>
      <c r="AW7" s="58">
        <v>1</v>
      </c>
      <c r="AX7" s="58"/>
      <c r="AY7" s="56">
        <f>+AZ7+BA7+BB7+BC7+BD7+BE7+BF7+BG7+BH7+BI7+BJ7</f>
        <v>1</v>
      </c>
      <c r="AZ7" s="56"/>
      <c r="BA7" s="59"/>
      <c r="BB7" s="60"/>
      <c r="BC7" s="60"/>
      <c r="BD7" s="60"/>
      <c r="BE7" s="60"/>
      <c r="BF7" s="60"/>
      <c r="BG7" s="60"/>
      <c r="BH7" s="60"/>
      <c r="BI7" s="60"/>
      <c r="BJ7" s="60">
        <v>1</v>
      </c>
      <c r="BK7" s="60"/>
    </row>
    <row r="8" spans="1:64" s="51" customFormat="1" ht="37.5">
      <c r="A8" s="62">
        <f t="shared" si="0"/>
        <v>132</v>
      </c>
      <c r="B8" s="63" t="s">
        <v>14</v>
      </c>
      <c r="C8" s="64" t="s">
        <v>6</v>
      </c>
      <c r="D8" s="46">
        <f>+E8+F8+G8+H8+I8+J8+K8+L8+M8+N8+O8</f>
        <v>16000</v>
      </c>
      <c r="E8" s="65"/>
      <c r="F8" s="66"/>
      <c r="G8" s="66"/>
      <c r="H8" s="66">
        <v>2735</v>
      </c>
      <c r="I8" s="66">
        <v>1750</v>
      </c>
      <c r="J8" s="66">
        <v>229</v>
      </c>
      <c r="K8" s="66">
        <v>2136</v>
      </c>
      <c r="L8" s="66">
        <v>3200</v>
      </c>
      <c r="M8" s="66">
        <v>1600</v>
      </c>
      <c r="N8" s="66">
        <v>2500</v>
      </c>
      <c r="O8" s="66">
        <v>1850</v>
      </c>
      <c r="P8" s="46">
        <f>+Q8+R8+S8+T8+U8+V8+W8+X8+Y8+Z8+AA8</f>
        <v>15500</v>
      </c>
      <c r="Q8" s="65"/>
      <c r="R8" s="66"/>
      <c r="S8" s="66"/>
      <c r="T8" s="66">
        <v>2100</v>
      </c>
      <c r="U8" s="66">
        <v>1300</v>
      </c>
      <c r="V8" s="66">
        <v>962</v>
      </c>
      <c r="W8" s="66">
        <v>3270</v>
      </c>
      <c r="X8" s="66">
        <v>1605</v>
      </c>
      <c r="Y8" s="66">
        <v>1780</v>
      </c>
      <c r="Z8" s="66">
        <v>2185</v>
      </c>
      <c r="AA8" s="66">
        <v>2298</v>
      </c>
      <c r="AB8" s="46">
        <f>+AC8+AD8+AE8+AF8+AG8+AH8+AI8+AJ8+AK8+AL8+AM8</f>
        <v>15200</v>
      </c>
      <c r="AC8" s="65"/>
      <c r="AD8" s="66"/>
      <c r="AE8" s="66"/>
      <c r="AF8" s="66">
        <v>1880</v>
      </c>
      <c r="AG8" s="66">
        <v>1410</v>
      </c>
      <c r="AH8" s="66">
        <v>700</v>
      </c>
      <c r="AI8" s="66">
        <v>2280</v>
      </c>
      <c r="AJ8" s="66">
        <v>3110</v>
      </c>
      <c r="AK8" s="66">
        <v>1593</v>
      </c>
      <c r="AL8" s="66">
        <v>1778</v>
      </c>
      <c r="AM8" s="66">
        <v>2449</v>
      </c>
      <c r="AN8" s="46">
        <f>+AO8+AP8+AQ8+AR8+AS8+AT8+AU8+AV8+AW8+AX8+AY8</f>
        <v>15200</v>
      </c>
      <c r="AO8" s="65"/>
      <c r="AP8" s="66"/>
      <c r="AQ8" s="66"/>
      <c r="AR8" s="66">
        <v>1911</v>
      </c>
      <c r="AS8" s="66">
        <v>1600</v>
      </c>
      <c r="AT8" s="66">
        <v>1280</v>
      </c>
      <c r="AU8" s="66">
        <v>2500</v>
      </c>
      <c r="AV8" s="66">
        <v>2500</v>
      </c>
      <c r="AW8" s="66">
        <v>1509</v>
      </c>
      <c r="AX8" s="66">
        <v>1700</v>
      </c>
      <c r="AY8" s="66">
        <v>2200</v>
      </c>
      <c r="AZ8" s="46">
        <f>+BA8+BB8+BC8+BD8+BE8+BF8+BG8+BH8+BI8+BJ8+BK8</f>
        <v>15100</v>
      </c>
      <c r="BA8" s="67"/>
      <c r="BB8" s="68"/>
      <c r="BC8" s="68"/>
      <c r="BD8" s="68">
        <v>2116</v>
      </c>
      <c r="BE8" s="68">
        <v>1534</v>
      </c>
      <c r="BF8" s="68">
        <v>700</v>
      </c>
      <c r="BG8" s="68">
        <v>2640</v>
      </c>
      <c r="BH8" s="68">
        <v>2211</v>
      </c>
      <c r="BI8" s="68">
        <v>1575</v>
      </c>
      <c r="BJ8" s="68">
        <v>2374</v>
      </c>
      <c r="BK8" s="68">
        <v>1950</v>
      </c>
      <c r="BL8" s="51">
        <f>+AZ8+AN8+AB8+P8+D8</f>
        <v>77000</v>
      </c>
    </row>
    <row r="9" spans="1:64" s="51" customFormat="1" ht="21">
      <c r="A9" s="53">
        <f t="shared" si="0"/>
        <v>133</v>
      </c>
      <c r="B9" s="54" t="s">
        <v>15</v>
      </c>
      <c r="C9" s="55" t="s">
        <v>6</v>
      </c>
      <c r="D9" s="69">
        <f>+E9+F9+G9+H9+I9+J9+K9+L9+M9+N9+O9</f>
        <v>6000</v>
      </c>
      <c r="E9" s="70"/>
      <c r="F9" s="71"/>
      <c r="G9" s="71"/>
      <c r="H9" s="71">
        <v>1800</v>
      </c>
      <c r="I9" s="71">
        <v>961</v>
      </c>
      <c r="J9" s="71">
        <v>229</v>
      </c>
      <c r="K9" s="71">
        <v>415</v>
      </c>
      <c r="L9" s="71">
        <v>438</v>
      </c>
      <c r="M9" s="71">
        <v>770</v>
      </c>
      <c r="N9" s="71">
        <v>867</v>
      </c>
      <c r="O9" s="71">
        <v>520</v>
      </c>
      <c r="P9" s="69">
        <f>+Q9+R9+S9+T9+U9+V9+W9+X9+Y9+Z9+AA9</f>
        <v>5700</v>
      </c>
      <c r="Q9" s="70"/>
      <c r="R9" s="71"/>
      <c r="S9" s="71"/>
      <c r="T9" s="71">
        <v>1413</v>
      </c>
      <c r="U9" s="71">
        <v>683</v>
      </c>
      <c r="V9" s="71">
        <v>462</v>
      </c>
      <c r="W9" s="71">
        <v>910</v>
      </c>
      <c r="X9" s="71">
        <v>50</v>
      </c>
      <c r="Y9" s="71">
        <v>751</v>
      </c>
      <c r="Z9" s="71">
        <v>537</v>
      </c>
      <c r="AA9" s="71">
        <v>894</v>
      </c>
      <c r="AB9" s="69">
        <f>+AC9+AD9+AE9+AF9+AG9+AH9+AI9+AJ9+AK9+AL9+AM9</f>
        <v>5600</v>
      </c>
      <c r="AC9" s="70"/>
      <c r="AD9" s="71"/>
      <c r="AE9" s="71"/>
      <c r="AF9" s="71">
        <v>1169</v>
      </c>
      <c r="AG9" s="71">
        <v>510</v>
      </c>
      <c r="AH9" s="71">
        <v>700</v>
      </c>
      <c r="AI9" s="71">
        <v>730</v>
      </c>
      <c r="AJ9" s="71">
        <v>398</v>
      </c>
      <c r="AK9" s="71">
        <v>646</v>
      </c>
      <c r="AL9" s="71">
        <v>872</v>
      </c>
      <c r="AM9" s="71">
        <v>575</v>
      </c>
      <c r="AN9" s="69">
        <f>+AO9+AP9+AQ9+AR9+AS9+AT9+AU9+AV9+AW9+AX9+AY9</f>
        <v>5600</v>
      </c>
      <c r="AP9" s="71"/>
      <c r="AQ9" s="71"/>
      <c r="AR9" s="71">
        <v>1178</v>
      </c>
      <c r="AS9" s="71">
        <v>1024</v>
      </c>
      <c r="AT9" s="71">
        <v>700</v>
      </c>
      <c r="AU9" s="71">
        <v>1285</v>
      </c>
      <c r="AV9" s="71">
        <v>175</v>
      </c>
      <c r="AW9" s="71">
        <v>274</v>
      </c>
      <c r="AX9" s="71">
        <v>335</v>
      </c>
      <c r="AY9" s="71">
        <v>629</v>
      </c>
      <c r="AZ9" s="69">
        <f>+BA9+BB9+BC9+BD9+BE9+BF9+BG9+BH9+BI9+BJ9+BK9</f>
        <v>5600</v>
      </c>
      <c r="BA9" s="59"/>
      <c r="BB9" s="60"/>
      <c r="BC9" s="60"/>
      <c r="BD9" s="60">
        <v>552</v>
      </c>
      <c r="BE9" s="60">
        <v>384</v>
      </c>
      <c r="BF9" s="60">
        <v>700</v>
      </c>
      <c r="BG9" s="60">
        <v>934</v>
      </c>
      <c r="BH9" s="60">
        <v>443</v>
      </c>
      <c r="BI9" s="60">
        <v>500</v>
      </c>
      <c r="BJ9" s="60">
        <v>1592</v>
      </c>
      <c r="BK9" s="60">
        <v>495</v>
      </c>
      <c r="BL9" s="51">
        <f>+AZ9+AN9+AB9+P9+D9</f>
        <v>28500</v>
      </c>
    </row>
    <row r="10" spans="1:64" s="28" customFormat="1" ht="37.5">
      <c r="A10" s="20">
        <f t="shared" si="0"/>
        <v>134</v>
      </c>
      <c r="B10" s="21" t="s">
        <v>16</v>
      </c>
      <c r="C10" s="22" t="s">
        <v>11</v>
      </c>
      <c r="D10" s="23"/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3"/>
      <c r="Q10" s="24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3"/>
      <c r="AC10" s="24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3"/>
      <c r="AO10" s="24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3"/>
      <c r="BA10" s="26"/>
      <c r="BB10" s="27"/>
      <c r="BC10" s="27"/>
      <c r="BD10" s="27"/>
      <c r="BE10" s="27"/>
      <c r="BF10" s="27"/>
      <c r="BG10" s="27"/>
      <c r="BH10" s="27"/>
      <c r="BI10" s="27"/>
      <c r="BJ10" s="27"/>
      <c r="BK10" s="27"/>
    </row>
    <row r="11" spans="1:64" s="28" customFormat="1" ht="21">
      <c r="A11" s="20">
        <f t="shared" si="0"/>
        <v>135</v>
      </c>
      <c r="B11" s="21" t="s">
        <v>17</v>
      </c>
      <c r="C11" s="22" t="s">
        <v>5</v>
      </c>
      <c r="D11" s="23"/>
      <c r="E11" s="24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3"/>
      <c r="Q11" s="24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3"/>
      <c r="AC11" s="24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3"/>
      <c r="AO11" s="24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3"/>
      <c r="BA11" s="26"/>
      <c r="BB11" s="27"/>
      <c r="BC11" s="27"/>
      <c r="BD11" s="27"/>
      <c r="BE11" s="27"/>
      <c r="BF11" s="27"/>
      <c r="BG11" s="27"/>
      <c r="BH11" s="27"/>
      <c r="BI11" s="27"/>
      <c r="BJ11" s="27"/>
      <c r="BK11" s="27"/>
    </row>
    <row r="12" spans="1:64" s="28" customFormat="1" ht="21">
      <c r="A12" s="20">
        <f t="shared" si="0"/>
        <v>136</v>
      </c>
      <c r="B12" s="21" t="s">
        <v>18</v>
      </c>
      <c r="C12" s="22" t="s">
        <v>24</v>
      </c>
      <c r="D12" s="23"/>
      <c r="E12" s="24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3"/>
      <c r="Q12" s="24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3"/>
      <c r="AC12" s="24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3"/>
      <c r="AO12" s="24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3"/>
      <c r="BA12" s="26"/>
      <c r="BB12" s="27"/>
      <c r="BC12" s="27"/>
      <c r="BD12" s="27"/>
      <c r="BE12" s="27"/>
      <c r="BF12" s="27"/>
      <c r="BG12" s="27"/>
      <c r="BH12" s="27"/>
      <c r="BI12" s="27"/>
      <c r="BJ12" s="27"/>
      <c r="BK12" s="27"/>
    </row>
    <row r="13" spans="1:64" s="28" customFormat="1" ht="21">
      <c r="A13" s="20">
        <f t="shared" si="0"/>
        <v>137</v>
      </c>
      <c r="B13" s="21" t="s">
        <v>19</v>
      </c>
      <c r="C13" s="22" t="s">
        <v>25</v>
      </c>
      <c r="D13" s="23"/>
      <c r="E13" s="24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3"/>
      <c r="Q13" s="24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3"/>
      <c r="AC13" s="24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3"/>
      <c r="AO13" s="24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3"/>
      <c r="BA13" s="26"/>
      <c r="BB13" s="27"/>
      <c r="BC13" s="27"/>
      <c r="BD13" s="27"/>
      <c r="BE13" s="27"/>
      <c r="BF13" s="27"/>
      <c r="BG13" s="27"/>
      <c r="BH13" s="27"/>
      <c r="BI13" s="27"/>
      <c r="BJ13" s="27"/>
      <c r="BK13" s="27"/>
    </row>
    <row r="14" spans="1:64" s="28" customFormat="1" ht="37.5">
      <c r="A14" s="20">
        <f t="shared" si="0"/>
        <v>138</v>
      </c>
      <c r="B14" s="21" t="s">
        <v>20</v>
      </c>
      <c r="C14" s="22" t="s">
        <v>6</v>
      </c>
      <c r="D14" s="23"/>
      <c r="E14" s="24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3"/>
      <c r="Q14" s="24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3"/>
      <c r="AC14" s="24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3"/>
      <c r="AO14" s="24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3"/>
      <c r="BA14" s="26"/>
      <c r="BB14" s="27"/>
      <c r="BC14" s="27"/>
      <c r="BD14" s="27"/>
      <c r="BE14" s="27"/>
      <c r="BF14" s="27"/>
      <c r="BG14" s="27"/>
      <c r="BH14" s="27"/>
      <c r="BI14" s="27"/>
      <c r="BJ14" s="27"/>
      <c r="BK14" s="27"/>
    </row>
    <row r="15" spans="1:64" s="28" customFormat="1" ht="21">
      <c r="A15" s="20">
        <f t="shared" si="0"/>
        <v>139</v>
      </c>
      <c r="B15" s="21" t="s">
        <v>39</v>
      </c>
      <c r="C15" s="22" t="s">
        <v>27</v>
      </c>
      <c r="D15" s="37"/>
      <c r="E15" s="38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7"/>
      <c r="Q15" s="38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7"/>
      <c r="AC15" s="38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7"/>
      <c r="AO15" s="38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7"/>
      <c r="BA15" s="40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2"/>
    </row>
    <row r="16" spans="1:64" s="28" customFormat="1" ht="21">
      <c r="A16" s="20">
        <f t="shared" si="0"/>
        <v>140</v>
      </c>
      <c r="B16" s="21" t="s">
        <v>30</v>
      </c>
      <c r="C16" s="22" t="s">
        <v>27</v>
      </c>
      <c r="D16" s="37"/>
      <c r="E16" s="38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7"/>
      <c r="Q16" s="38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7"/>
      <c r="AC16" s="38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7"/>
      <c r="AO16" s="38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7"/>
      <c r="BA16" s="40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2"/>
    </row>
    <row r="17" spans="1:64" s="28" customFormat="1" ht="21">
      <c r="A17" s="20">
        <f t="shared" si="0"/>
        <v>141</v>
      </c>
      <c r="B17" s="21" t="s">
        <v>31</v>
      </c>
      <c r="C17" s="22" t="s">
        <v>27</v>
      </c>
      <c r="D17" s="37"/>
      <c r="E17" s="38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7"/>
      <c r="Q17" s="38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7"/>
      <c r="AC17" s="38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7"/>
      <c r="AO17" s="38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7"/>
      <c r="BA17" s="40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2"/>
    </row>
    <row r="18" spans="1:64" s="28" customFormat="1" ht="21">
      <c r="A18" s="20">
        <f t="shared" si="0"/>
        <v>142</v>
      </c>
      <c r="B18" s="21" t="s">
        <v>32</v>
      </c>
      <c r="C18" s="22" t="s">
        <v>5</v>
      </c>
      <c r="D18" s="37"/>
      <c r="E18" s="38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7"/>
      <c r="Q18" s="38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7"/>
      <c r="AC18" s="38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7"/>
      <c r="AO18" s="38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7"/>
      <c r="BA18" s="40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2"/>
    </row>
    <row r="19" spans="1:64" s="28" customFormat="1" ht="21">
      <c r="A19" s="20">
        <f t="shared" si="0"/>
        <v>143</v>
      </c>
      <c r="B19" s="21" t="s">
        <v>33</v>
      </c>
      <c r="C19" s="22" t="s">
        <v>5</v>
      </c>
      <c r="D19" s="37"/>
      <c r="E19" s="38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7"/>
      <c r="Q19" s="38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7"/>
      <c r="AC19" s="38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7"/>
      <c r="AO19" s="38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7"/>
      <c r="BA19" s="40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2"/>
    </row>
    <row r="20" spans="1:64" s="28" customFormat="1" ht="21">
      <c r="A20" s="20">
        <f t="shared" si="0"/>
        <v>144</v>
      </c>
      <c r="B20" s="21" t="s">
        <v>34</v>
      </c>
      <c r="C20" s="22" t="s">
        <v>28</v>
      </c>
      <c r="D20" s="37"/>
      <c r="E20" s="38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7"/>
      <c r="Q20" s="38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7"/>
      <c r="AC20" s="38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7"/>
      <c r="AO20" s="38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7"/>
      <c r="BA20" s="40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2"/>
    </row>
    <row r="21" spans="1:64" s="28" customFormat="1" ht="21">
      <c r="A21" s="20">
        <f t="shared" si="0"/>
        <v>145</v>
      </c>
      <c r="B21" s="21" t="s">
        <v>35</v>
      </c>
      <c r="C21" s="22" t="s">
        <v>3</v>
      </c>
      <c r="D21" s="34"/>
      <c r="E21" s="35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4"/>
      <c r="Q21" s="35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4"/>
      <c r="AC21" s="35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4"/>
      <c r="AO21" s="35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4"/>
      <c r="BA21" s="26"/>
      <c r="BB21" s="27"/>
      <c r="BC21" s="27"/>
      <c r="BD21" s="27"/>
      <c r="BE21" s="27"/>
      <c r="BF21" s="27"/>
      <c r="BG21" s="27"/>
      <c r="BH21" s="27"/>
      <c r="BI21" s="27"/>
      <c r="BJ21" s="27"/>
      <c r="BK21" s="27"/>
    </row>
    <row r="22" spans="1:64" s="28" customFormat="1" ht="21">
      <c r="A22" s="20">
        <f t="shared" si="0"/>
        <v>146</v>
      </c>
      <c r="B22" s="74" t="s">
        <v>36</v>
      </c>
      <c r="C22" s="22" t="s">
        <v>8</v>
      </c>
      <c r="D22" s="34"/>
      <c r="E22" s="35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4"/>
      <c r="Q22" s="35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4"/>
      <c r="AC22" s="35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4"/>
      <c r="AO22" s="35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4"/>
      <c r="BA22" s="26"/>
      <c r="BB22" s="27"/>
      <c r="BC22" s="27"/>
      <c r="BD22" s="27"/>
      <c r="BE22" s="27"/>
      <c r="BF22" s="27"/>
      <c r="BG22" s="27"/>
      <c r="BH22" s="27"/>
      <c r="BI22" s="27"/>
      <c r="BJ22" s="27"/>
      <c r="BK22" s="27"/>
    </row>
    <row r="23" spans="1:64" s="28" customFormat="1" ht="21">
      <c r="A23" s="20">
        <f t="shared" si="0"/>
        <v>147</v>
      </c>
      <c r="B23" s="74"/>
      <c r="C23" s="22" t="s">
        <v>12</v>
      </c>
      <c r="D23" s="34"/>
      <c r="E23" s="35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4"/>
      <c r="Q23" s="35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4"/>
      <c r="AC23" s="35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4"/>
      <c r="AO23" s="35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4"/>
      <c r="BA23" s="26"/>
      <c r="BB23" s="27"/>
      <c r="BC23" s="27"/>
      <c r="BD23" s="27"/>
      <c r="BE23" s="27"/>
      <c r="BF23" s="27"/>
      <c r="BG23" s="27"/>
      <c r="BH23" s="27"/>
      <c r="BI23" s="27"/>
      <c r="BJ23" s="27"/>
      <c r="BK23" s="27"/>
    </row>
    <row r="24" spans="1:64" s="52" customFormat="1" ht="21">
      <c r="A24" s="43">
        <f t="shared" si="0"/>
        <v>148</v>
      </c>
      <c r="B24" s="44" t="s">
        <v>37</v>
      </c>
      <c r="C24" s="45" t="s">
        <v>2</v>
      </c>
      <c r="D24" s="46">
        <f>+E24+F24+G24+H24+I24+J24+K24+L24+M24+N24+O24</f>
        <v>1120</v>
      </c>
      <c r="E24" s="47"/>
      <c r="F24" s="48"/>
      <c r="G24" s="48"/>
      <c r="H24" s="48">
        <v>190</v>
      </c>
      <c r="I24" s="48">
        <v>160</v>
      </c>
      <c r="J24" s="48">
        <v>100</v>
      </c>
      <c r="K24" s="48">
        <v>100</v>
      </c>
      <c r="L24" s="48">
        <v>100</v>
      </c>
      <c r="M24" s="48">
        <v>120</v>
      </c>
      <c r="N24" s="48">
        <v>100</v>
      </c>
      <c r="O24" s="48">
        <v>250</v>
      </c>
      <c r="P24" s="46">
        <f>+Q24+R24+S24+T24+U24+V24+W24+X24+Y24+Z24+AA24</f>
        <v>1350</v>
      </c>
      <c r="Q24" s="47"/>
      <c r="R24" s="48"/>
      <c r="S24" s="48"/>
      <c r="T24" s="48">
        <v>190</v>
      </c>
      <c r="U24" s="48">
        <v>190</v>
      </c>
      <c r="V24" s="48">
        <v>150</v>
      </c>
      <c r="W24" s="48">
        <v>160</v>
      </c>
      <c r="X24" s="48">
        <v>220</v>
      </c>
      <c r="Y24" s="48">
        <v>120</v>
      </c>
      <c r="Z24" s="48">
        <v>100</v>
      </c>
      <c r="AA24" s="48">
        <v>220</v>
      </c>
      <c r="AB24" s="46">
        <f>+AC24+AD24+AE24+AF24+AG24+AH24+AI24+AJ24+AK24+AL24+AM24</f>
        <v>1420</v>
      </c>
      <c r="AC24" s="47"/>
      <c r="AD24" s="48"/>
      <c r="AE24" s="48"/>
      <c r="AF24" s="48">
        <v>210</v>
      </c>
      <c r="AG24" s="48">
        <v>150</v>
      </c>
      <c r="AH24" s="48">
        <v>200</v>
      </c>
      <c r="AI24" s="48">
        <v>200</v>
      </c>
      <c r="AJ24" s="48">
        <v>170</v>
      </c>
      <c r="AK24" s="48">
        <v>160</v>
      </c>
      <c r="AL24" s="48">
        <v>140</v>
      </c>
      <c r="AM24" s="48">
        <v>190</v>
      </c>
      <c r="AN24" s="46">
        <f>+AO24+AP24+AQ24+AR24+AS24+AT24+AU24+AV24+AW24+AX24+AY24</f>
        <v>1290</v>
      </c>
      <c r="AO24" s="47"/>
      <c r="AP24" s="48"/>
      <c r="AQ24" s="48"/>
      <c r="AR24" s="48">
        <v>190</v>
      </c>
      <c r="AS24" s="48">
        <v>170</v>
      </c>
      <c r="AT24" s="48">
        <v>160</v>
      </c>
      <c r="AU24" s="48">
        <v>150</v>
      </c>
      <c r="AV24" s="48">
        <v>160</v>
      </c>
      <c r="AW24" s="48">
        <v>150</v>
      </c>
      <c r="AX24" s="48">
        <v>140</v>
      </c>
      <c r="AY24" s="48">
        <v>170</v>
      </c>
      <c r="AZ24" s="46">
        <f>+BA24+BB24+BC24+BD24+BE24+BF24+BG24+BH24+BI24+BJ24+BK24</f>
        <v>1430</v>
      </c>
      <c r="BA24" s="49"/>
      <c r="BB24" s="50"/>
      <c r="BC24" s="50"/>
      <c r="BD24" s="50">
        <v>190</v>
      </c>
      <c r="BE24" s="50">
        <v>180</v>
      </c>
      <c r="BF24" s="50">
        <v>170</v>
      </c>
      <c r="BG24" s="50">
        <v>180</v>
      </c>
      <c r="BH24" s="50">
        <v>170</v>
      </c>
      <c r="BI24" s="50">
        <v>170</v>
      </c>
      <c r="BJ24" s="50">
        <v>160</v>
      </c>
      <c r="BK24" s="50">
        <v>210</v>
      </c>
      <c r="BL24" s="51">
        <f t="shared" ref="BL24:BL30" si="1">+AZ24+AN24+AB24+P24+D24</f>
        <v>6610</v>
      </c>
    </row>
    <row r="25" spans="1:64" s="52" customFormat="1" ht="21">
      <c r="A25" s="43">
        <f t="shared" si="0"/>
        <v>149</v>
      </c>
      <c r="B25" s="44" t="s">
        <v>38</v>
      </c>
      <c r="C25" s="45" t="s">
        <v>2</v>
      </c>
      <c r="D25" s="46">
        <f>+E25+F25+G25+H25+I25+J25+K25+L25+M25+N25+O25</f>
        <v>10.1</v>
      </c>
      <c r="E25" s="47"/>
      <c r="F25" s="48"/>
      <c r="G25" s="48"/>
      <c r="H25" s="48"/>
      <c r="I25" s="48">
        <v>1.1000000000000001</v>
      </c>
      <c r="J25" s="48"/>
      <c r="K25" s="48"/>
      <c r="L25" s="48"/>
      <c r="M25" s="48"/>
      <c r="N25" s="48">
        <v>9</v>
      </c>
      <c r="O25" s="48"/>
      <c r="P25" s="72">
        <f>+Q25+R25+S25+T25+U25+V25+W25+X25+Y25+Z25+AA25</f>
        <v>137.5</v>
      </c>
      <c r="Q25" s="47"/>
      <c r="R25" s="48"/>
      <c r="S25" s="48"/>
      <c r="T25" s="48">
        <v>10</v>
      </c>
      <c r="U25" s="48">
        <v>15</v>
      </c>
      <c r="V25" s="48">
        <v>32</v>
      </c>
      <c r="W25" s="48">
        <v>16.2</v>
      </c>
      <c r="X25" s="48">
        <v>15</v>
      </c>
      <c r="Y25" s="48">
        <v>14.3</v>
      </c>
      <c r="Z25" s="48">
        <v>30</v>
      </c>
      <c r="AA25" s="48">
        <v>5</v>
      </c>
      <c r="AB25" s="46">
        <f>+AC25+AD25+AE25+AF25+AG25+AH25+AI25+AJ25+AK25+AL25+AM25</f>
        <v>180</v>
      </c>
      <c r="AC25" s="47"/>
      <c r="AD25" s="48"/>
      <c r="AE25" s="48"/>
      <c r="AF25" s="48">
        <v>12</v>
      </c>
      <c r="AG25" s="48">
        <v>16</v>
      </c>
      <c r="AH25" s="48">
        <v>25</v>
      </c>
      <c r="AI25" s="48">
        <v>50</v>
      </c>
      <c r="AJ25" s="48">
        <v>20</v>
      </c>
      <c r="AK25" s="48">
        <v>30</v>
      </c>
      <c r="AL25" s="48">
        <v>15</v>
      </c>
      <c r="AM25" s="48">
        <v>12</v>
      </c>
      <c r="AN25" s="46">
        <f>+AO25+AP25+AQ25+AR25+AS25+AT25+AU25+AV25+AW25+AX25+AY25</f>
        <v>260</v>
      </c>
      <c r="AO25" s="47"/>
      <c r="AP25" s="48"/>
      <c r="AQ25" s="48"/>
      <c r="AR25" s="48">
        <v>22</v>
      </c>
      <c r="AS25" s="48">
        <v>20</v>
      </c>
      <c r="AT25" s="48">
        <v>20</v>
      </c>
      <c r="AU25" s="48">
        <v>50</v>
      </c>
      <c r="AV25" s="48">
        <v>40</v>
      </c>
      <c r="AW25" s="48">
        <v>42</v>
      </c>
      <c r="AX25" s="48">
        <v>41</v>
      </c>
      <c r="AY25" s="48">
        <v>25</v>
      </c>
      <c r="AZ25" s="46">
        <f>+BA25+BB25+BC25+BD25+BE25+BF25+BG25+BH25+BI25+BJ25+BK25</f>
        <v>290</v>
      </c>
      <c r="BA25" s="49"/>
      <c r="BB25" s="50"/>
      <c r="BC25" s="50"/>
      <c r="BD25" s="50">
        <v>25</v>
      </c>
      <c r="BE25" s="50">
        <v>30</v>
      </c>
      <c r="BF25" s="50">
        <v>30</v>
      </c>
      <c r="BG25" s="50">
        <v>40</v>
      </c>
      <c r="BH25" s="50">
        <v>45</v>
      </c>
      <c r="BI25" s="50">
        <v>40</v>
      </c>
      <c r="BJ25" s="50">
        <v>50</v>
      </c>
      <c r="BK25" s="50">
        <v>30</v>
      </c>
      <c r="BL25" s="73">
        <f t="shared" si="1"/>
        <v>877.6</v>
      </c>
    </row>
    <row r="26" spans="1:64" s="52" customFormat="1" ht="21">
      <c r="A26" s="43">
        <f t="shared" si="0"/>
        <v>150</v>
      </c>
      <c r="B26" s="44" t="s">
        <v>21</v>
      </c>
      <c r="C26" s="45" t="s">
        <v>11</v>
      </c>
      <c r="D26" s="46"/>
      <c r="E26" s="47"/>
      <c r="F26" s="48"/>
      <c r="G26" s="48"/>
      <c r="H26" s="48">
        <v>34.1</v>
      </c>
      <c r="I26" s="48">
        <v>21.3</v>
      </c>
      <c r="J26" s="48">
        <v>39.4</v>
      </c>
      <c r="K26" s="48">
        <v>37.5</v>
      </c>
      <c r="L26" s="48">
        <v>39.700000000000003</v>
      </c>
      <c r="M26" s="48">
        <v>26.1</v>
      </c>
      <c r="N26" s="48">
        <v>31.3</v>
      </c>
      <c r="O26" s="48">
        <v>36.4</v>
      </c>
      <c r="P26" s="46"/>
      <c r="Q26" s="47"/>
      <c r="R26" s="48"/>
      <c r="S26" s="48"/>
      <c r="T26" s="48">
        <v>33.700000000000003</v>
      </c>
      <c r="U26" s="48">
        <v>20.9</v>
      </c>
      <c r="V26" s="48">
        <v>39</v>
      </c>
      <c r="W26" s="48">
        <v>37.1</v>
      </c>
      <c r="X26" s="48">
        <v>39.299999999999997</v>
      </c>
      <c r="Y26" s="48">
        <v>25.7</v>
      </c>
      <c r="Z26" s="48">
        <v>30.9</v>
      </c>
      <c r="AA26" s="48">
        <v>36.5</v>
      </c>
      <c r="AB26" s="46"/>
      <c r="AC26" s="47"/>
      <c r="AD26" s="48"/>
      <c r="AE26" s="48"/>
      <c r="AF26" s="48">
        <v>33.299999999999997</v>
      </c>
      <c r="AG26" s="48">
        <v>20.5</v>
      </c>
      <c r="AH26" s="48">
        <v>38.6</v>
      </c>
      <c r="AI26" s="48">
        <v>36.700000000000003</v>
      </c>
      <c r="AJ26" s="48">
        <v>38.9</v>
      </c>
      <c r="AK26" s="48">
        <v>25.3</v>
      </c>
      <c r="AL26" s="48">
        <v>30.5</v>
      </c>
      <c r="AM26" s="48">
        <v>36.1</v>
      </c>
      <c r="AN26" s="46"/>
      <c r="AO26" s="47"/>
      <c r="AP26" s="48"/>
      <c r="AQ26" s="48"/>
      <c r="AR26" s="48">
        <v>32.9</v>
      </c>
      <c r="AS26" s="48">
        <v>30.1</v>
      </c>
      <c r="AT26" s="48">
        <v>38.200000000000003</v>
      </c>
      <c r="AU26" s="48">
        <v>36.299999999999997</v>
      </c>
      <c r="AV26" s="48">
        <v>38.5</v>
      </c>
      <c r="AW26" s="48">
        <v>24.9</v>
      </c>
      <c r="AX26" s="48">
        <v>30.1</v>
      </c>
      <c r="AY26" s="48">
        <v>35.700000000000003</v>
      </c>
      <c r="AZ26" s="46"/>
      <c r="BA26" s="49"/>
      <c r="BB26" s="50"/>
      <c r="BC26" s="50"/>
      <c r="BD26" s="50">
        <v>32.5</v>
      </c>
      <c r="BE26" s="50">
        <v>19.7</v>
      </c>
      <c r="BF26" s="50">
        <v>37.799999999999997</v>
      </c>
      <c r="BG26" s="50">
        <v>35.9</v>
      </c>
      <c r="BH26" s="50">
        <v>38.1</v>
      </c>
      <c r="BI26" s="50">
        <v>24.5</v>
      </c>
      <c r="BJ26" s="50">
        <v>29.7</v>
      </c>
      <c r="BK26" s="50">
        <v>35.299999999999997</v>
      </c>
      <c r="BL26" s="51">
        <f t="shared" si="1"/>
        <v>0</v>
      </c>
    </row>
    <row r="27" spans="1:64" s="61" customFormat="1" ht="37.5">
      <c r="A27" s="53">
        <f t="shared" si="0"/>
        <v>151</v>
      </c>
      <c r="B27" s="54" t="s">
        <v>40</v>
      </c>
      <c r="C27" s="55" t="s">
        <v>3</v>
      </c>
      <c r="D27" s="56">
        <v>5</v>
      </c>
      <c r="E27" s="57"/>
      <c r="F27" s="58"/>
      <c r="G27" s="58"/>
      <c r="H27" s="58">
        <v>2</v>
      </c>
      <c r="I27" s="58"/>
      <c r="J27" s="58">
        <v>1</v>
      </c>
      <c r="K27" s="58"/>
      <c r="L27" s="58"/>
      <c r="M27" s="58">
        <v>1</v>
      </c>
      <c r="N27" s="58">
        <v>1</v>
      </c>
      <c r="O27" s="58"/>
      <c r="P27" s="56">
        <v>5</v>
      </c>
      <c r="Q27" s="57"/>
      <c r="R27" s="58"/>
      <c r="S27" s="58"/>
      <c r="T27" s="58">
        <v>1</v>
      </c>
      <c r="U27" s="58"/>
      <c r="V27" s="58">
        <v>2</v>
      </c>
      <c r="W27" s="58"/>
      <c r="X27" s="58"/>
      <c r="Y27" s="58">
        <v>1</v>
      </c>
      <c r="Z27" s="58">
        <v>1</v>
      </c>
      <c r="AA27" s="58"/>
      <c r="AB27" s="56">
        <v>6</v>
      </c>
      <c r="AC27" s="57"/>
      <c r="AD27" s="58"/>
      <c r="AE27" s="58"/>
      <c r="AF27" s="58"/>
      <c r="AG27" s="58"/>
      <c r="AH27" s="58">
        <v>2</v>
      </c>
      <c r="AI27" s="58"/>
      <c r="AJ27" s="58"/>
      <c r="AK27" s="58">
        <v>1</v>
      </c>
      <c r="AL27" s="58">
        <v>1</v>
      </c>
      <c r="AM27" s="58">
        <v>2</v>
      </c>
      <c r="AN27" s="56">
        <v>5</v>
      </c>
      <c r="AO27" s="57"/>
      <c r="AP27" s="58"/>
      <c r="AQ27" s="58"/>
      <c r="AR27" s="58"/>
      <c r="AS27" s="58"/>
      <c r="AT27" s="58">
        <v>1</v>
      </c>
      <c r="AU27" s="58">
        <v>1</v>
      </c>
      <c r="AV27" s="58"/>
      <c r="AW27" s="58"/>
      <c r="AX27" s="58">
        <v>2</v>
      </c>
      <c r="AY27" s="58">
        <v>1</v>
      </c>
      <c r="AZ27" s="56">
        <v>6</v>
      </c>
      <c r="BA27" s="59"/>
      <c r="BB27" s="60"/>
      <c r="BC27" s="60"/>
      <c r="BD27" s="60"/>
      <c r="BE27" s="60"/>
      <c r="BF27" s="60">
        <v>1</v>
      </c>
      <c r="BG27" s="60"/>
      <c r="BH27" s="60">
        <v>1</v>
      </c>
      <c r="BI27" s="60">
        <v>1</v>
      </c>
      <c r="BJ27" s="60">
        <v>1</v>
      </c>
      <c r="BK27" s="60">
        <v>2</v>
      </c>
      <c r="BL27" s="51">
        <f t="shared" si="1"/>
        <v>27</v>
      </c>
    </row>
    <row r="28" spans="1:64" s="61" customFormat="1" ht="37.5">
      <c r="A28" s="53">
        <f t="shared" si="0"/>
        <v>152</v>
      </c>
      <c r="B28" s="54" t="s">
        <v>41</v>
      </c>
      <c r="C28" s="55" t="s">
        <v>3</v>
      </c>
      <c r="D28" s="56">
        <v>4</v>
      </c>
      <c r="E28" s="57"/>
      <c r="F28" s="58"/>
      <c r="G28" s="58"/>
      <c r="H28" s="58"/>
      <c r="I28" s="58"/>
      <c r="J28" s="58">
        <v>2</v>
      </c>
      <c r="K28" s="58"/>
      <c r="L28" s="58"/>
      <c r="M28" s="58">
        <v>1</v>
      </c>
      <c r="N28" s="58"/>
      <c r="O28" s="58">
        <v>1</v>
      </c>
      <c r="P28" s="56">
        <v>6</v>
      </c>
      <c r="Q28" s="57"/>
      <c r="R28" s="58"/>
      <c r="S28" s="58"/>
      <c r="T28" s="58"/>
      <c r="U28" s="58"/>
      <c r="V28" s="58">
        <v>3</v>
      </c>
      <c r="W28" s="58"/>
      <c r="X28" s="58"/>
      <c r="Y28" s="58">
        <v>1</v>
      </c>
      <c r="Z28" s="58">
        <v>1</v>
      </c>
      <c r="AA28" s="58">
        <v>1</v>
      </c>
      <c r="AB28" s="56">
        <v>5</v>
      </c>
      <c r="AC28" s="57"/>
      <c r="AD28" s="58"/>
      <c r="AE28" s="58"/>
      <c r="AF28" s="58"/>
      <c r="AG28" s="58"/>
      <c r="AH28" s="58"/>
      <c r="AI28" s="58"/>
      <c r="AJ28" s="58"/>
      <c r="AK28" s="58"/>
      <c r="AL28" s="58">
        <v>2</v>
      </c>
      <c r="AM28" s="58">
        <v>3</v>
      </c>
      <c r="AN28" s="56">
        <v>5</v>
      </c>
      <c r="AO28" s="57"/>
      <c r="AP28" s="58"/>
      <c r="AQ28" s="58"/>
      <c r="AR28" s="58">
        <v>1</v>
      </c>
      <c r="AS28" s="58"/>
      <c r="AT28" s="58">
        <v>1</v>
      </c>
      <c r="AU28" s="58">
        <v>1</v>
      </c>
      <c r="AV28" s="58"/>
      <c r="AW28" s="58"/>
      <c r="AX28" s="58">
        <v>1</v>
      </c>
      <c r="AY28" s="58">
        <v>1</v>
      </c>
      <c r="AZ28" s="56">
        <v>6</v>
      </c>
      <c r="BA28" s="59"/>
      <c r="BB28" s="60"/>
      <c r="BC28" s="60"/>
      <c r="BD28" s="60">
        <v>1</v>
      </c>
      <c r="BE28" s="60"/>
      <c r="BF28" s="60">
        <v>1</v>
      </c>
      <c r="BG28" s="60"/>
      <c r="BH28" s="60">
        <v>1</v>
      </c>
      <c r="BI28" s="60">
        <v>1</v>
      </c>
      <c r="BJ28" s="60"/>
      <c r="BK28" s="60">
        <v>2</v>
      </c>
      <c r="BL28" s="51">
        <f t="shared" si="1"/>
        <v>26</v>
      </c>
    </row>
    <row r="29" spans="1:64" s="61" customFormat="1" ht="37.5">
      <c r="A29" s="53">
        <f t="shared" si="0"/>
        <v>153</v>
      </c>
      <c r="B29" s="54" t="s">
        <v>22</v>
      </c>
      <c r="C29" s="55" t="s">
        <v>3</v>
      </c>
      <c r="D29" s="56"/>
      <c r="E29" s="57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6">
        <v>1</v>
      </c>
      <c r="Q29" s="57"/>
      <c r="R29" s="58"/>
      <c r="S29" s="58"/>
      <c r="T29" s="58"/>
      <c r="U29" s="58"/>
      <c r="V29" s="58"/>
      <c r="W29" s="58"/>
      <c r="X29" s="58"/>
      <c r="Y29" s="58"/>
      <c r="Z29" s="58">
        <v>1</v>
      </c>
      <c r="AA29" s="58"/>
      <c r="AB29" s="56">
        <v>1</v>
      </c>
      <c r="AC29" s="57"/>
      <c r="AD29" s="58"/>
      <c r="AE29" s="58"/>
      <c r="AF29" s="58">
        <v>1</v>
      </c>
      <c r="AG29" s="58"/>
      <c r="AH29" s="58"/>
      <c r="AI29" s="58"/>
      <c r="AJ29" s="58"/>
      <c r="AK29" s="58"/>
      <c r="AL29" s="58"/>
      <c r="AM29" s="58"/>
      <c r="AN29" s="56">
        <v>1</v>
      </c>
      <c r="AO29" s="57"/>
      <c r="AP29" s="58"/>
      <c r="AQ29" s="58"/>
      <c r="AR29" s="58"/>
      <c r="AS29" s="58"/>
      <c r="AT29" s="58"/>
      <c r="AU29" s="58">
        <v>1</v>
      </c>
      <c r="AV29" s="58"/>
      <c r="AW29" s="58"/>
      <c r="AX29" s="58"/>
      <c r="AY29" s="58"/>
      <c r="AZ29" s="56">
        <v>1</v>
      </c>
      <c r="BA29" s="59"/>
      <c r="BB29" s="60"/>
      <c r="BC29" s="60"/>
      <c r="BD29" s="60"/>
      <c r="BE29" s="60"/>
      <c r="BF29" s="60"/>
      <c r="BG29" s="60"/>
      <c r="BH29" s="60"/>
      <c r="BI29" s="60"/>
      <c r="BJ29" s="60"/>
      <c r="BK29" s="60">
        <v>1</v>
      </c>
      <c r="BL29" s="51">
        <f t="shared" si="1"/>
        <v>4</v>
      </c>
    </row>
    <row r="30" spans="1:64" s="61" customFormat="1" ht="21">
      <c r="A30" s="53">
        <f t="shared" si="0"/>
        <v>154</v>
      </c>
      <c r="B30" s="54" t="s">
        <v>23</v>
      </c>
      <c r="C30" s="55" t="s">
        <v>3</v>
      </c>
      <c r="D30" s="56"/>
      <c r="E30" s="57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6">
        <v>2</v>
      </c>
      <c r="Q30" s="57"/>
      <c r="R30" s="58"/>
      <c r="S30" s="58"/>
      <c r="T30" s="58">
        <v>1</v>
      </c>
      <c r="U30" s="58"/>
      <c r="V30" s="58">
        <v>1</v>
      </c>
      <c r="W30" s="58"/>
      <c r="X30" s="58"/>
      <c r="Y30" s="58"/>
      <c r="Z30" s="58"/>
      <c r="AA30" s="58"/>
      <c r="AB30" s="56">
        <v>3</v>
      </c>
      <c r="AC30" s="57"/>
      <c r="AD30" s="58"/>
      <c r="AE30" s="58"/>
      <c r="AF30" s="58"/>
      <c r="AG30" s="58"/>
      <c r="AH30" s="58"/>
      <c r="AI30" s="58"/>
      <c r="AJ30" s="58">
        <v>1</v>
      </c>
      <c r="AK30" s="58">
        <v>1</v>
      </c>
      <c r="AL30" s="58">
        <v>1</v>
      </c>
      <c r="AM30" s="58"/>
      <c r="AN30" s="56">
        <v>3</v>
      </c>
      <c r="AO30" s="57"/>
      <c r="AP30" s="58"/>
      <c r="AQ30" s="58"/>
      <c r="AR30" s="58"/>
      <c r="AS30" s="58"/>
      <c r="AT30" s="58"/>
      <c r="AU30" s="58"/>
      <c r="AV30" s="58"/>
      <c r="AW30" s="58"/>
      <c r="AX30" s="58">
        <v>1</v>
      </c>
      <c r="AY30" s="58">
        <v>2</v>
      </c>
      <c r="AZ30" s="56">
        <v>1</v>
      </c>
      <c r="BA30" s="59"/>
      <c r="BB30" s="60"/>
      <c r="BC30" s="60"/>
      <c r="BD30" s="60"/>
      <c r="BE30" s="60"/>
      <c r="BF30" s="60"/>
      <c r="BG30" s="60"/>
      <c r="BH30" s="60"/>
      <c r="BI30" s="60"/>
      <c r="BJ30" s="60">
        <v>1</v>
      </c>
      <c r="BK30" s="60"/>
      <c r="BL30" s="51">
        <f t="shared" si="1"/>
        <v>9</v>
      </c>
    </row>
  </sheetData>
  <mergeCells count="2">
    <mergeCell ref="B22:B23"/>
    <mergeCell ref="A4:C4"/>
  </mergeCells>
  <phoneticPr fontId="0" type="noConversion"/>
  <pageMargins left="0.39370078740157483" right="0.16" top="0.23" bottom="0.19685039370078741" header="0.21" footer="0.16"/>
  <pageSetup paperSize="9" scale="13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2025-2029йй</vt:lpstr>
      <vt:lpstr>'2025-2029йй'!Заголовки_для_печати</vt:lpstr>
      <vt:lpstr>'2025-2029йй'!Область_печати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Ulugbek</cp:lastModifiedBy>
  <cp:lastPrinted>2024-10-15T09:15:05Z</cp:lastPrinted>
  <dcterms:created xsi:type="dcterms:W3CDTF">2024-10-08T03:20:34Z</dcterms:created>
  <dcterms:modified xsi:type="dcterms:W3CDTF">2024-10-17T14:29:01Z</dcterms:modified>
</cp:coreProperties>
</file>